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9416" windowHeight="9780" activeTab="1"/>
  </bookViews>
  <sheets>
    <sheet name="CALCULATION" sheetId="9" r:id="rId1"/>
    <sheet name="DAILY MEAL PLAN" sheetId="17" r:id="rId2"/>
    <sheet name="CHOICES" sheetId="8" r:id="rId3"/>
    <sheet name="Sheet1" sheetId="18" r:id="rId4"/>
  </sheets>
  <definedNames>
    <definedName name="BLUE">CHOICES!$E$1:$E$17</definedName>
    <definedName name="GREEN">CHOICES!$A$1:$A$27</definedName>
    <definedName name="ORANGE">CHOICES!$F$1:$F$9</definedName>
    <definedName name="_xlnm.Print_Area" localSheetId="1">'DAILY MEAL PLAN'!$A$4:$J$61</definedName>
    <definedName name="PURPLE">CHOICES!$B$1:$B$24</definedName>
    <definedName name="RED">CHOICES!$C$1:$C$26</definedName>
    <definedName name="TEASPOON">CHOICES!$G$1:$G$8</definedName>
    <definedName name="YELLOW">CHOICES!$D$1:$D$32</definedName>
  </definedNames>
  <calcPr calcId="145621"/>
</workbook>
</file>

<file path=xl/calcChain.xml><?xml version="1.0" encoding="utf-8"?>
<calcChain xmlns="http://schemas.openxmlformats.org/spreadsheetml/2006/main">
  <c r="J61" i="17" l="1"/>
  <c r="I61" i="17"/>
  <c r="H61" i="17"/>
  <c r="G61" i="17"/>
  <c r="F61" i="17"/>
  <c r="E61" i="17"/>
  <c r="D61" i="17"/>
  <c r="J53" i="17"/>
  <c r="I53" i="17"/>
  <c r="H53" i="17"/>
  <c r="G53" i="17"/>
  <c r="F53" i="17"/>
  <c r="E53" i="17"/>
  <c r="D53" i="17"/>
  <c r="J45" i="17"/>
  <c r="I45" i="17"/>
  <c r="H45" i="17"/>
  <c r="G45" i="17"/>
  <c r="F45" i="17"/>
  <c r="E45" i="17"/>
  <c r="D45" i="17"/>
  <c r="J37" i="17"/>
  <c r="I37" i="17"/>
  <c r="H37" i="17"/>
  <c r="G37" i="17"/>
  <c r="F37" i="17"/>
  <c r="E37" i="17"/>
  <c r="D37" i="17"/>
  <c r="J29" i="17"/>
  <c r="I29" i="17"/>
  <c r="H29" i="17"/>
  <c r="G29" i="17"/>
  <c r="F29" i="17"/>
  <c r="E29" i="17"/>
  <c r="D29" i="17"/>
  <c r="J21" i="17"/>
  <c r="I21" i="17"/>
  <c r="H21" i="17"/>
  <c r="G21" i="17"/>
  <c r="F21" i="17"/>
  <c r="E21" i="17"/>
  <c r="D21" i="17"/>
  <c r="J13" i="17"/>
  <c r="I13" i="17"/>
  <c r="H13" i="17"/>
  <c r="G13" i="17"/>
  <c r="F13" i="17"/>
  <c r="E13" i="17"/>
  <c r="D13" i="17"/>
  <c r="A3" i="9"/>
  <c r="C11" i="9" s="1"/>
  <c r="I5" i="17" s="1"/>
  <c r="C6" i="9" l="1"/>
  <c r="D5" i="17" s="1"/>
  <c r="C10" i="9"/>
  <c r="C8" i="9"/>
  <c r="F5" i="17" s="1"/>
  <c r="C12" i="9"/>
  <c r="J5" i="17" s="1"/>
  <c r="C7" i="9"/>
  <c r="E5" i="17" s="1"/>
  <c r="C9" i="9"/>
  <c r="G5" i="17" s="1"/>
  <c r="D10" i="9" l="1"/>
  <c r="H5" i="17"/>
  <c r="D6" i="9"/>
  <c r="D7" i="9"/>
  <c r="D11" i="9"/>
  <c r="D8" i="9"/>
  <c r="D9" i="9"/>
  <c r="D12" i="9"/>
</calcChain>
</file>

<file path=xl/sharedStrings.xml><?xml version="1.0" encoding="utf-8"?>
<sst xmlns="http://schemas.openxmlformats.org/spreadsheetml/2006/main" count="284" uniqueCount="220">
  <si>
    <t>CURRENT WEIGHT</t>
  </si>
  <si>
    <t>TARGET CALORIES</t>
  </si>
  <si>
    <t>GREEN</t>
  </si>
  <si>
    <t>(VEGGIES)</t>
  </si>
  <si>
    <t>(FRUITS)</t>
  </si>
  <si>
    <t>RED</t>
  </si>
  <si>
    <t>PURPLE</t>
  </si>
  <si>
    <t>(PROTEIN)</t>
  </si>
  <si>
    <t>YELLOW</t>
  </si>
  <si>
    <t>(CARB)</t>
  </si>
  <si>
    <t>BLUE</t>
  </si>
  <si>
    <t>(HEALTHY FAT)</t>
  </si>
  <si>
    <t>ORANGE</t>
  </si>
  <si>
    <t>(OILS / SEEDS)</t>
  </si>
  <si>
    <t>TEASPOONS</t>
  </si>
  <si>
    <t>TOTAL CONTAINERS / DAY</t>
  </si>
  <si>
    <t>TYPE</t>
  </si>
  <si>
    <t>TOTAL CUPS</t>
  </si>
  <si>
    <t>KALE</t>
  </si>
  <si>
    <t>COLLARD GREENS</t>
  </si>
  <si>
    <t>SPINACH</t>
  </si>
  <si>
    <t>BEETS</t>
  </si>
  <si>
    <t>TOMATOS</t>
  </si>
  <si>
    <t>SUMMER SQUASH</t>
  </si>
  <si>
    <t>WINTER SQUASH</t>
  </si>
  <si>
    <t>STRING BEANS</t>
  </si>
  <si>
    <t>PEPPERS</t>
  </si>
  <si>
    <t>CAULIFLOWER</t>
  </si>
  <si>
    <t>OKRA</t>
  </si>
  <si>
    <t>SNOW PEAS</t>
  </si>
  <si>
    <t>CUCUMBERS</t>
  </si>
  <si>
    <t>CELERY</t>
  </si>
  <si>
    <t>LETTUCE (NOT ICEBERG)</t>
  </si>
  <si>
    <t>MUSHROOMS</t>
  </si>
  <si>
    <t>RADISHES</t>
  </si>
  <si>
    <t>SPROUTS</t>
  </si>
  <si>
    <t>RASPBERRIES</t>
  </si>
  <si>
    <t>BLUEBERRIES</t>
  </si>
  <si>
    <t>BLACKBERRIES</t>
  </si>
  <si>
    <t>STRAWBERRIES</t>
  </si>
  <si>
    <t>WATERMELON</t>
  </si>
  <si>
    <t>CANTALOUPE</t>
  </si>
  <si>
    <t>CHERRIES</t>
  </si>
  <si>
    <t>GRAPES</t>
  </si>
  <si>
    <t>BRUSSEL SPROUTS (5 MEDIUM)</t>
  </si>
  <si>
    <t>CARROTS (10 MEDIUM BABY)</t>
  </si>
  <si>
    <t>ARTICHOKES (1/2 LARGE)</t>
  </si>
  <si>
    <t>EGGPLANT (1/2 MEDIUM)</t>
  </si>
  <si>
    <t>ORANGE (1 MEDIUM)</t>
  </si>
  <si>
    <t>TANGERINE (2 SMALL)</t>
  </si>
  <si>
    <t>APPLE (1 SMALL)</t>
  </si>
  <si>
    <t>APRICOTS (4 SMALL)</t>
  </si>
  <si>
    <t>GRAPEFRUIT (1/2 LARGE)</t>
  </si>
  <si>
    <t>KIWIFRUIT (2 MEDIUM)</t>
  </si>
  <si>
    <t>MANGO</t>
  </si>
  <si>
    <t>PEACH (1 LARGE)</t>
  </si>
  <si>
    <t>NECTARINE (1 LARGE)</t>
  </si>
  <si>
    <t>PEAR (1 LARGE)</t>
  </si>
  <si>
    <t>PINEAPPLE</t>
  </si>
  <si>
    <t>BANANA (1/2 LARGE)</t>
  </si>
  <si>
    <t>PAPAYA</t>
  </si>
  <si>
    <t>FIGS (2 SMALL)</t>
  </si>
  <si>
    <t>HONEYDEW</t>
  </si>
  <si>
    <t>SWEET POTATO</t>
  </si>
  <si>
    <t>YAM</t>
  </si>
  <si>
    <t>QUINOA</t>
  </si>
  <si>
    <t>BEANS</t>
  </si>
  <si>
    <t>LENTILS</t>
  </si>
  <si>
    <t>EDAMAME</t>
  </si>
  <si>
    <t>REFRIED BEANS</t>
  </si>
  <si>
    <t>BROWN RICE</t>
  </si>
  <si>
    <t>WILD RICE</t>
  </si>
  <si>
    <t>POTATO (MASHED OR 1/2 MEDIUM)</t>
  </si>
  <si>
    <t>CORN ON THE COB (1 EAR)</t>
  </si>
  <si>
    <t>AMARANTH</t>
  </si>
  <si>
    <t>MILLET</t>
  </si>
  <si>
    <t>BUCKWHEAT</t>
  </si>
  <si>
    <t>BARLEY</t>
  </si>
  <si>
    <t>BULGU</t>
  </si>
  <si>
    <t xml:space="preserve">STEEL CUT OATMEAL </t>
  </si>
  <si>
    <t>ROLLED OATMEAL</t>
  </si>
  <si>
    <t>WHOLE GRAIN PASTA</t>
  </si>
  <si>
    <t>CAUSCOUS</t>
  </si>
  <si>
    <t>WHOLE GRAIN CRACKERS (8 SMALL)</t>
  </si>
  <si>
    <t>WHOLE GRAIN, LOW SUGAR CEREAL</t>
  </si>
  <si>
    <t>WHOLE GRAIN BREAD (1 SLICE)</t>
  </si>
  <si>
    <t>WHOLE WHEAT PITA BREAD (1 SMALL)</t>
  </si>
  <si>
    <t>WHOLE GRAIN WAFFLE (1 WAFFLE)</t>
  </si>
  <si>
    <t>WHOLE GRAIN PANCAKES (1 SMALL)</t>
  </si>
  <si>
    <t>WHOLE GRAIN ENGLISH MUFFIN (1/2 MUFFIN)</t>
  </si>
  <si>
    <t>WHOLE GRAIN BAGEL (1/2 SMALL)</t>
  </si>
  <si>
    <t>WHOLE WHEAT TORTILLA (1 SMALL)</t>
  </si>
  <si>
    <t>CORN TORTILLA (2 SMALL)</t>
  </si>
  <si>
    <t>AVOCADO (1/4 MEDIUM)</t>
  </si>
  <si>
    <t>CASHEWS (8)</t>
  </si>
  <si>
    <t>ALMONDS (12)</t>
  </si>
  <si>
    <t>PEANUTS (14)</t>
  </si>
  <si>
    <t>PISTACHIOS (20)</t>
  </si>
  <si>
    <t>PECAN HALVES (10)</t>
  </si>
  <si>
    <t>WALNUTS (8)</t>
  </si>
  <si>
    <t>HUMMUS</t>
  </si>
  <si>
    <t>COCONUT MILK</t>
  </si>
  <si>
    <t>FETA CHEESE</t>
  </si>
  <si>
    <t>GOAT CHEESE</t>
  </si>
  <si>
    <t>LOW MOISTURE MOZZARELLA</t>
  </si>
  <si>
    <t>PROVOLONE</t>
  </si>
  <si>
    <t>MONTERY JACK</t>
  </si>
  <si>
    <t>PARMESAN</t>
  </si>
  <si>
    <t>PUMPSKIN SEEDS</t>
  </si>
  <si>
    <t>SUNFLOWER SEEDS</t>
  </si>
  <si>
    <t>SESAME SEEDS</t>
  </si>
  <si>
    <t>GOUND FLAXSEED</t>
  </si>
  <si>
    <t>OLIVES (10 MEDIUM(</t>
  </si>
  <si>
    <t>PEANUTS</t>
  </si>
  <si>
    <t>UNSWEETNED COCONUS</t>
  </si>
  <si>
    <t>21 DAY FIX DRESSINGS</t>
  </si>
  <si>
    <t>EXTRA VIRGIN OLIVE OIL</t>
  </si>
  <si>
    <t>EXTRA VIGIN COCONUT OIL</t>
  </si>
  <si>
    <t>FLAXSEED OIL</t>
  </si>
  <si>
    <t>WALNUT OIL</t>
  </si>
  <si>
    <t>PUMPKIN SEED OIL</t>
  </si>
  <si>
    <t>NUT BUTTERS (PEANUT, ALMOND, CASHEW)</t>
  </si>
  <si>
    <t>SEED BUTTERS (PUMPKIN, SUNFLOWER, SESAME)</t>
  </si>
  <si>
    <t>SARDINES (7 MEDIUM)</t>
  </si>
  <si>
    <t>FISH (CATFISH, TILAPIA, TROUT)</t>
  </si>
  <si>
    <t>FISH (COD, SALMON, HALIBUT, TUNA)</t>
  </si>
  <si>
    <t>BUFFALO (BISON, OSTRICH, VENISON)</t>
  </si>
  <si>
    <t>LEAN GROUND GAME</t>
  </si>
  <si>
    <t>EGGS (2 LARGE)</t>
  </si>
  <si>
    <t>GREEK YOGURT, 1% PLAIN</t>
  </si>
  <si>
    <t>YOGURT, 2% PLAIN</t>
  </si>
  <si>
    <t>SHELLFISH (SHRIMP CRAB, LOBSTER)</t>
  </si>
  <si>
    <t>EXTRA LEAN RED MEAT</t>
  </si>
  <si>
    <t>LEAN GROUND MEAT</t>
  </si>
  <si>
    <t>SHAKEOLOGY (1 SCOOP)</t>
  </si>
  <si>
    <t>TEMPEH</t>
  </si>
  <si>
    <t>TOFU</t>
  </si>
  <si>
    <t>PORK TENDERLOIN</t>
  </si>
  <si>
    <t>TUNA, CANNED</t>
  </si>
  <si>
    <t>LOW SODIUM TURKEY SLICES</t>
  </si>
  <si>
    <t>LOW SODIUM HAM SLICES</t>
  </si>
  <si>
    <t>LIGHT RICOTTA CHEESE</t>
  </si>
  <si>
    <t>PROTEN POWER (WHEY, HEMP, RICE, PEA) 1/5 SCOOPS</t>
  </si>
  <si>
    <t>VEGGIE BURGER (1 MEDIUM)</t>
  </si>
  <si>
    <t>REDUCED FAT TURKEY BACON (4 SLICES)</t>
  </si>
  <si>
    <t>TOTAL</t>
  </si>
  <si>
    <t>Menu</t>
  </si>
  <si>
    <t>Snack</t>
  </si>
  <si>
    <t>Lunch</t>
  </si>
  <si>
    <t>Dinner</t>
  </si>
  <si>
    <t>SUN</t>
  </si>
  <si>
    <t>MON</t>
  </si>
  <si>
    <t>TUES</t>
  </si>
  <si>
    <t>WED</t>
  </si>
  <si>
    <t>THURS</t>
  </si>
  <si>
    <t>FRI</t>
  </si>
  <si>
    <t>SAT</t>
  </si>
  <si>
    <t>ENTER TODAYS WEIGHT</t>
  </si>
  <si>
    <t>DROP LIST OF CHOICES</t>
  </si>
  <si>
    <t>Instructions:</t>
  </si>
  <si>
    <t>1. Enter menu for each meal</t>
  </si>
  <si>
    <t>2. Enter the number of containers for each in the corresponding color</t>
  </si>
  <si>
    <t>Breakfast</t>
  </si>
  <si>
    <t>SALSA, PICO DE GALLO</t>
  </si>
  <si>
    <t>TOMATO SAUCE, PLAIN</t>
  </si>
  <si>
    <t>JICAMA, SLICED</t>
  </si>
  <si>
    <t>ONIONS, CHOPPED</t>
  </si>
  <si>
    <t>CABBAGE, CHOPPED</t>
  </si>
  <si>
    <t>ASPARAGUS, 10 LG SPEARS</t>
  </si>
  <si>
    <t>SKINLESS CHICKEN BREAST, COOKED, DICED</t>
  </si>
  <si>
    <t>LEAN GROUND CHICKEN OR TURKEY, COOKED</t>
  </si>
  <si>
    <t>EGG WHITES, 8 LARGE</t>
  </si>
  <si>
    <t>CLAMS , CANNED, DRAINED</t>
  </si>
  <si>
    <t>COTTAGE CHEESE, 2 %</t>
  </si>
  <si>
    <t>FARRO</t>
  </si>
  <si>
    <t>CHEDDAR</t>
  </si>
  <si>
    <t>THE WATER BAR</t>
  </si>
  <si>
    <t>Lemon &amp; Lime Juice</t>
  </si>
  <si>
    <t>Vinegars</t>
  </si>
  <si>
    <t>Mustard</t>
  </si>
  <si>
    <t>Herbs, fresh and dry</t>
  </si>
  <si>
    <t>Spices (except salt)</t>
  </si>
  <si>
    <t>Garlic</t>
  </si>
  <si>
    <t>Ginger</t>
  </si>
  <si>
    <t>Hot Sauce (Tabasco or Mexican Only)</t>
  </si>
  <si>
    <t>Flavor Extracts (pure vanilla, pepperment, almond)</t>
  </si>
  <si>
    <t>21 DAY FIX SEASONING MIXES</t>
  </si>
  <si>
    <t>REPLACEMENT FOODS - 3X WEEK</t>
  </si>
  <si>
    <t>Milk, Cow's, nonfat or 1%, 8 fl oz</t>
  </si>
  <si>
    <t xml:space="preserve">Unsweetened Soy Milk, 8 fl oz </t>
  </si>
  <si>
    <t>Sweetened Soy Milk, 6 fl oz</t>
  </si>
  <si>
    <t>Unsweetened Almond Milk, 16 fl oz</t>
  </si>
  <si>
    <t>Sweetened Almond Milk, 8 fl oz</t>
  </si>
  <si>
    <t>Coconut Water, 16 fl oz</t>
  </si>
  <si>
    <t>Coconut Milk (carton, not canned)</t>
  </si>
  <si>
    <t>Unsweetened Coconut Milk, 12 fl oz</t>
  </si>
  <si>
    <t>Sweetened Coconut Milk, 8 fl oz</t>
  </si>
  <si>
    <t>Fresh Fruit Juice, 8 fl oz</t>
  </si>
  <si>
    <t>Rice Milk, origninal or vanilla, 6 fl oz</t>
  </si>
  <si>
    <t>Wine, 4 fl oz</t>
  </si>
  <si>
    <t>P90X Results &amp; Recovery Formula, 1 scoop</t>
  </si>
  <si>
    <t>Dark Chocolate Chips, chunks, TEASPOON</t>
  </si>
  <si>
    <t>Dried Fruit Medley, ORANGEContainer</t>
  </si>
  <si>
    <t>TREATS - 3X WEEK (use container color below but CHECK YELLOW on your daily list)</t>
  </si>
  <si>
    <t>Potato Chips, plain kettle, YELLOW Container</t>
  </si>
  <si>
    <t>Tortilla Chips, plain corn, YELLOW Container</t>
  </si>
  <si>
    <t>Choco- covered almonds, 6 pieces</t>
  </si>
  <si>
    <t>Choco-covered raisins, ORANGE container</t>
  </si>
  <si>
    <t>High Protien Choco Peanut Snack Bars, 1 Bar (pg 62)</t>
  </si>
  <si>
    <t>Oatmeal Cookies with Choco Morsels &amp; Toasted Pecans, 2 Cookies (pg63)</t>
  </si>
  <si>
    <t>Banana Oatmeal Cookies, 2 Cookies (pg 31)</t>
  </si>
  <si>
    <t>Popcorn Mix with Raisins, Almonds &amp; Dried Fruit (pg 63)</t>
  </si>
  <si>
    <t>WORKOUT</t>
  </si>
  <si>
    <t>Yoga Fix</t>
  </si>
  <si>
    <t>Total Body Cardio Fix ( DAY 15 can add Pilates Fix)</t>
  </si>
  <si>
    <t>Upper Fix (DAY 16 can add Cardio Fix)</t>
  </si>
  <si>
    <t>Lower Fix  (DAY 17 can add 10 Minute Fix for Abs)</t>
  </si>
  <si>
    <t>Pilates Fix (DAY 18 can add Total Body Cardio Fix)</t>
  </si>
  <si>
    <t>Cardio Fix (DAY 19 can add Upper Fix)</t>
  </si>
  <si>
    <t>Dirty 30 (DAY 20 can add Pilates Fix)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</si>
</sst>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2" fillId="10" borderId="0" xfId="0" applyFont="1" applyFill="1"/>
    <xf numFmtId="0" fontId="2" fillId="0" borderId="0" xfId="0" applyFont="1" applyFill="1"/>
    <xf numFmtId="0" fontId="2" fillId="6" borderId="0" xfId="0" applyFont="1" applyFill="1"/>
    <xf numFmtId="0" fontId="2" fillId="4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8" borderId="0" xfId="0" applyFont="1" applyFill="1"/>
    <xf numFmtId="0" fontId="2" fillId="5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1" borderId="7" xfId="0" applyFont="1" applyFill="1" applyBorder="1"/>
    <xf numFmtId="0" fontId="4" fillId="11" borderId="7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11" borderId="2" xfId="0" applyFont="1" applyFill="1" applyBorder="1"/>
    <xf numFmtId="0" fontId="4" fillId="11" borderId="2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4" fillId="0" borderId="20" xfId="0" applyFont="1" applyBorder="1" applyAlignment="1">
      <alignment horizontal="center" vertical="center" textRotation="255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12" borderId="10" xfId="0" applyFont="1" applyFill="1" applyBorder="1"/>
    <xf numFmtId="0" fontId="8" fillId="1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3291418</xdr:colOff>
      <xdr:row>2</xdr:row>
      <xdr:rowOff>38946</xdr:rowOff>
    </xdr:from>
    <xdr:to>
      <xdr:col>2</xdr:col>
      <xdr:colOff>3862918</xdr:colOff>
      <xdr:row>2</xdr:row>
      <xdr:rowOff>169332</xdr:rowOff>
    </xdr:to>
    <xdr:sp macro="" textlink="">
      <xdr:nvSpPr>
        <xdr:cNvPr id="2" name="Right Arrow 1"/>
        <xdr:cNvSpPr/>
      </xdr:nvSpPr>
      <xdr:spPr>
        <a:xfrm flipV="1">
          <a:off x="4339168" y="642196"/>
          <a:ext cx="571500" cy="13038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24"/>
  <sheetViews>
    <sheetView workbookViewId="0">
      <selection activeCell="A14" sqref="A14"/>
    </sheetView>
  </sheetViews>
  <sheetFormatPr defaultRowHeight="15.6" x14ac:dyDescent="0.3"/>
  <cols>
    <col min="1" max="1" width="10.69921875" bestFit="1" customWidth="1"/>
    <col min="2" max="2" width="16.09765625" bestFit="1" customWidth="1"/>
    <col min="3" max="3" width="13.19921875" customWidth="1"/>
    <col min="4" max="4" width="15.69921875" customWidth="1"/>
  </cols>
  <sheetData>
    <row r="1" spans="1:4" x14ac:dyDescent="0.3">
      <c r="A1" s="11">
        <v>150</v>
      </c>
      <c r="B1" t="s">
        <v>0</v>
      </c>
      <c r="C1" s="20" t="s">
        <v>157</v>
      </c>
    </row>
    <row r="3" spans="1:4" x14ac:dyDescent="0.3">
      <c r="A3">
        <f>(A1*11)+400-750</f>
        <v>1300</v>
      </c>
      <c r="B3" t="s">
        <v>1</v>
      </c>
    </row>
    <row r="5" spans="1:4" ht="45.75" customHeight="1" x14ac:dyDescent="0.3">
      <c r="B5" s="9" t="s">
        <v>16</v>
      </c>
      <c r="C5" s="10" t="s">
        <v>15</v>
      </c>
      <c r="D5" s="9" t="s">
        <v>17</v>
      </c>
    </row>
    <row r="6" spans="1:4" x14ac:dyDescent="0.3">
      <c r="A6" s="2" t="s">
        <v>2</v>
      </c>
      <c r="B6" t="s">
        <v>3</v>
      </c>
      <c r="C6">
        <f>IF(AND($A$3&lt;$A$20),C19,(IF(AND($A$3&gt;$A$20,$A$3&lt;$A$21),C20,(IF(AND($A$3&gt;$A$21,$A$3&lt;$A$22),C21,(IF(AND($A$3&gt;$A$22),C22)))))))</f>
        <v>3</v>
      </c>
      <c r="D6" s="8">
        <f>1*C6</f>
        <v>3</v>
      </c>
    </row>
    <row r="7" spans="1:4" x14ac:dyDescent="0.3">
      <c r="A7" s="3" t="s">
        <v>6</v>
      </c>
      <c r="B7" t="s">
        <v>4</v>
      </c>
      <c r="C7">
        <f>IF(AND($A$3&lt;$A$20),D19,(IF(AND($A$3&gt;$A$20,$A$3&lt;$A$21),D20,(IF(AND($A$3&gt;$A$21,$A$3&lt;$A$22),D21,(IF(AND($A$3&gt;$A$22),D22)))))))</f>
        <v>2</v>
      </c>
      <c r="D7" s="8">
        <f>1*C7</f>
        <v>2</v>
      </c>
    </row>
    <row r="8" spans="1:4" x14ac:dyDescent="0.3">
      <c r="A8" s="4" t="s">
        <v>5</v>
      </c>
      <c r="B8" t="s">
        <v>7</v>
      </c>
      <c r="C8">
        <f>IF(AND($A$3&lt;$A$20),E19,(IF(AND($A$3&gt;$A$20,$A$3&lt;$A$21),E20,(IF(AND($A$3&gt;$A$21,$A$3&lt;$A$22),E21,(IF(AND($A$3&gt;$A$22),E22)))))))</f>
        <v>4</v>
      </c>
      <c r="D8" s="8">
        <f>0.75*C8</f>
        <v>3</v>
      </c>
    </row>
    <row r="9" spans="1:4" x14ac:dyDescent="0.3">
      <c r="A9" s="1" t="s">
        <v>8</v>
      </c>
      <c r="B9" t="s">
        <v>9</v>
      </c>
      <c r="C9">
        <f>IF(AND($A$3&lt;$A$20),F19,(IF(AND($A$3&gt;$A$20,$A$3&lt;$A$21),F20,(IF(AND($A$3&gt;$A$21,$A$3&lt;$A$22),F21,(IF(AND($A$3&gt;$A$22),F22)))))))</f>
        <v>2</v>
      </c>
      <c r="D9" s="8">
        <f>0.5*C9</f>
        <v>1</v>
      </c>
    </row>
    <row r="10" spans="1:4" x14ac:dyDescent="0.3">
      <c r="A10" s="5" t="s">
        <v>10</v>
      </c>
      <c r="B10" t="s">
        <v>11</v>
      </c>
      <c r="C10">
        <f>IF(AND($A$3&lt;$A$20),G19,(IF(AND($A$3&gt;$A$20,$A$3&lt;$A$21),G20,(IF(AND($A$3&gt;$A$21,$A$3&lt;$A$22),G21,(IF(AND($A$3&gt;$A$22),G22)))))))</f>
        <v>1</v>
      </c>
      <c r="D10" s="8">
        <f>(1/3)*C10</f>
        <v>0.33333333333333331</v>
      </c>
    </row>
    <row r="11" spans="1:4" x14ac:dyDescent="0.3">
      <c r="A11" s="6" t="s">
        <v>12</v>
      </c>
      <c r="B11" t="s">
        <v>13</v>
      </c>
      <c r="C11">
        <f>IF(AND($A$3&lt;$A$20),H19,(IF(AND($A$3&gt;$A$20,$A$3&lt;$A$21),H20,(IF(AND($A$3&gt;$A$21,$A$3&lt;$A$22),H21,(IF(AND($A$3&gt;$A$22),H22)))))))</f>
        <v>1</v>
      </c>
      <c r="D11" s="8">
        <f>((1/8)*C11)*2</f>
        <v>0.25</v>
      </c>
    </row>
    <row r="12" spans="1:4" x14ac:dyDescent="0.3">
      <c r="A12" s="7" t="s">
        <v>14</v>
      </c>
      <c r="C12">
        <f>IF(AND($A$3&lt;$A$20),I19,(IF(AND($A$3&gt;$A$20,$A$3&lt;$A$21),I20,(IF(AND($A$3&gt;$A$21,$A$3&lt;$A$22),I21,(IF(AND($A$3&gt;$A$22),I22)))))))</f>
        <v>2</v>
      </c>
      <c r="D12" s="8">
        <f>C12/8</f>
        <v>0.25</v>
      </c>
    </row>
    <row r="18" spans="1:9" hidden="1" x14ac:dyDescent="0.3">
      <c r="C18" t="s">
        <v>2</v>
      </c>
      <c r="D18" t="s">
        <v>6</v>
      </c>
      <c r="E18" t="s">
        <v>5</v>
      </c>
      <c r="F18" t="s">
        <v>8</v>
      </c>
      <c r="G18" t="s">
        <v>10</v>
      </c>
      <c r="H18" t="s">
        <v>12</v>
      </c>
      <c r="I18" t="s">
        <v>14</v>
      </c>
    </row>
    <row r="19" spans="1:9" hidden="1" x14ac:dyDescent="0.3">
      <c r="A19">
        <v>1200</v>
      </c>
      <c r="B19">
        <v>1499</v>
      </c>
      <c r="C19">
        <v>3</v>
      </c>
      <c r="D19">
        <v>2</v>
      </c>
      <c r="E19">
        <v>4</v>
      </c>
      <c r="F19">
        <v>2</v>
      </c>
      <c r="G19">
        <v>1</v>
      </c>
      <c r="H19">
        <v>1</v>
      </c>
      <c r="I19">
        <v>2</v>
      </c>
    </row>
    <row r="20" spans="1:9" hidden="1" x14ac:dyDescent="0.3">
      <c r="A20">
        <v>1500</v>
      </c>
      <c r="B20">
        <v>1799</v>
      </c>
      <c r="C20">
        <v>4</v>
      </c>
      <c r="D20">
        <v>3</v>
      </c>
      <c r="E20">
        <v>4</v>
      </c>
      <c r="F20">
        <v>3</v>
      </c>
      <c r="G20">
        <v>1</v>
      </c>
      <c r="H20">
        <v>1</v>
      </c>
      <c r="I20">
        <v>4</v>
      </c>
    </row>
    <row r="21" spans="1:9" hidden="1" x14ac:dyDescent="0.3">
      <c r="A21">
        <v>1800</v>
      </c>
      <c r="B21">
        <v>2099</v>
      </c>
      <c r="C21">
        <v>5</v>
      </c>
      <c r="D21">
        <v>3</v>
      </c>
      <c r="E21">
        <v>5</v>
      </c>
      <c r="F21">
        <v>4</v>
      </c>
      <c r="G21">
        <v>1</v>
      </c>
      <c r="H21">
        <v>1</v>
      </c>
      <c r="I21">
        <v>5</v>
      </c>
    </row>
    <row r="22" spans="1:9" hidden="1" x14ac:dyDescent="0.3">
      <c r="A22">
        <v>2100</v>
      </c>
      <c r="B22">
        <v>2300</v>
      </c>
      <c r="C22">
        <v>6</v>
      </c>
      <c r="D22">
        <v>4</v>
      </c>
      <c r="E22">
        <v>6</v>
      </c>
      <c r="F22">
        <v>4</v>
      </c>
      <c r="G22">
        <v>1</v>
      </c>
      <c r="H22">
        <v>1</v>
      </c>
      <c r="I22">
        <v>6</v>
      </c>
    </row>
    <row r="23" spans="1:9" hidden="1" x14ac:dyDescent="0.3"/>
    <row r="24" spans="1:9" hidden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zoomScale="90" zoomScaleNormal="90" workbookViewId="0">
      <pane xSplit="3" ySplit="5" topLeftCell="D6" activePane="bottomRight" state="frozen"/>
      <selection pane="topRight" activeCell="D1" sqref="D1"/>
      <selection pane="bottomLeft" activeCell="A3" sqref="A3"/>
      <selection pane="bottomRight" activeCell="C47" sqref="C47"/>
    </sheetView>
  </sheetViews>
  <sheetFormatPr defaultColWidth="9" defaultRowHeight="18" x14ac:dyDescent="0.35"/>
  <cols>
    <col min="1" max="1" width="4.69921875" style="21" customWidth="1"/>
    <col min="2" max="2" width="13.59765625" style="21" customWidth="1"/>
    <col min="3" max="3" width="55" style="21" customWidth="1"/>
    <col min="4" max="10" width="16.59765625" style="22" customWidth="1"/>
    <col min="11" max="16384" width="9" style="21"/>
  </cols>
  <sheetData>
    <row r="1" spans="1:10" x14ac:dyDescent="0.35">
      <c r="A1" s="21" t="s">
        <v>159</v>
      </c>
      <c r="C1" s="21" t="s">
        <v>160</v>
      </c>
    </row>
    <row r="2" spans="1:10" x14ac:dyDescent="0.35">
      <c r="C2" s="21" t="s">
        <v>161</v>
      </c>
    </row>
    <row r="3" spans="1:10" x14ac:dyDescent="0.35">
      <c r="C3" s="23" t="s">
        <v>158</v>
      </c>
      <c r="D3" s="24"/>
      <c r="E3" s="25"/>
      <c r="F3" s="26"/>
      <c r="G3" s="27"/>
      <c r="H3" s="28"/>
      <c r="I3" s="29"/>
      <c r="J3" s="30"/>
    </row>
    <row r="4" spans="1:10" x14ac:dyDescent="0.35">
      <c r="C4" s="23"/>
      <c r="D4" s="24" t="s">
        <v>2</v>
      </c>
      <c r="E4" s="25" t="s">
        <v>6</v>
      </c>
      <c r="F4" s="26" t="s">
        <v>5</v>
      </c>
      <c r="G4" s="27" t="s">
        <v>8</v>
      </c>
      <c r="H4" s="28" t="s">
        <v>10</v>
      </c>
      <c r="I4" s="29" t="s">
        <v>12</v>
      </c>
      <c r="J4" s="30" t="s">
        <v>14</v>
      </c>
    </row>
    <row r="5" spans="1:10" ht="15.75" customHeight="1" thickBot="1" x14ac:dyDescent="0.4">
      <c r="A5" s="34"/>
      <c r="B5" s="35"/>
      <c r="C5" s="35" t="s">
        <v>146</v>
      </c>
      <c r="D5" s="36">
        <f>CALCULATION!C6</f>
        <v>3</v>
      </c>
      <c r="E5" s="36">
        <f>CALCULATION!C7</f>
        <v>2</v>
      </c>
      <c r="F5" s="36">
        <f>CALCULATION!C8</f>
        <v>4</v>
      </c>
      <c r="G5" s="36">
        <f>CALCULATION!C9</f>
        <v>2</v>
      </c>
      <c r="H5" s="36">
        <f>CALCULATION!C10</f>
        <v>1</v>
      </c>
      <c r="I5" s="36">
        <f>CALCULATION!C11</f>
        <v>1</v>
      </c>
      <c r="J5" s="36">
        <f>CALCULATION!C12</f>
        <v>2</v>
      </c>
    </row>
    <row r="6" spans="1:10" x14ac:dyDescent="0.35">
      <c r="A6" s="48" t="s">
        <v>151</v>
      </c>
      <c r="B6" s="65" t="s">
        <v>212</v>
      </c>
      <c r="C6" s="66" t="s">
        <v>214</v>
      </c>
      <c r="D6" s="42"/>
      <c r="E6" s="42"/>
      <c r="F6" s="42"/>
      <c r="G6" s="42"/>
      <c r="H6" s="42"/>
      <c r="I6" s="42"/>
      <c r="J6" s="43"/>
    </row>
    <row r="7" spans="1:10" x14ac:dyDescent="0.35">
      <c r="A7" s="61"/>
      <c r="B7" s="62" t="s">
        <v>162</v>
      </c>
      <c r="C7" s="62"/>
      <c r="D7" s="63"/>
      <c r="E7" s="63"/>
      <c r="F7" s="63"/>
      <c r="G7" s="63"/>
      <c r="H7" s="63"/>
      <c r="I7" s="63"/>
      <c r="J7" s="64"/>
    </row>
    <row r="8" spans="1:10" x14ac:dyDescent="0.35">
      <c r="A8" s="49"/>
      <c r="B8" s="40" t="s">
        <v>147</v>
      </c>
      <c r="C8" s="40"/>
      <c r="D8" s="41"/>
      <c r="E8" s="41"/>
      <c r="F8" s="41"/>
      <c r="G8" s="41"/>
      <c r="H8" s="41"/>
      <c r="I8" s="41"/>
      <c r="J8" s="44"/>
    </row>
    <row r="9" spans="1:10" x14ac:dyDescent="0.35">
      <c r="A9" s="49"/>
      <c r="B9" s="40" t="s">
        <v>148</v>
      </c>
      <c r="C9" s="40"/>
      <c r="D9" s="41"/>
      <c r="E9" s="41"/>
      <c r="F9" s="41"/>
      <c r="G9" s="41"/>
      <c r="H9" s="41"/>
      <c r="I9" s="41"/>
      <c r="J9" s="44"/>
    </row>
    <row r="10" spans="1:10" x14ac:dyDescent="0.35">
      <c r="A10" s="49"/>
      <c r="B10" s="40" t="s">
        <v>147</v>
      </c>
      <c r="C10" s="40"/>
      <c r="D10" s="41"/>
      <c r="E10" s="41"/>
      <c r="F10" s="41"/>
      <c r="G10" s="41"/>
      <c r="H10" s="41"/>
      <c r="I10" s="41"/>
      <c r="J10" s="44"/>
    </row>
    <row r="11" spans="1:10" x14ac:dyDescent="0.35">
      <c r="A11" s="55"/>
      <c r="B11" s="56" t="s">
        <v>149</v>
      </c>
      <c r="C11" s="56"/>
      <c r="D11" s="57"/>
      <c r="E11" s="57"/>
      <c r="F11" s="57"/>
      <c r="G11" s="57"/>
      <c r="H11" s="57"/>
      <c r="I11" s="57"/>
      <c r="J11" s="58"/>
    </row>
    <row r="12" spans="1:10" ht="18.600000000000001" thickBot="1" x14ac:dyDescent="0.4">
      <c r="A12" s="50"/>
      <c r="B12" s="45" t="s">
        <v>147</v>
      </c>
      <c r="C12" s="45"/>
      <c r="D12" s="46"/>
      <c r="E12" s="46"/>
      <c r="F12" s="46"/>
      <c r="G12" s="46"/>
      <c r="H12" s="46"/>
      <c r="I12" s="46"/>
      <c r="J12" s="47"/>
    </row>
    <row r="13" spans="1:10" ht="18.600000000000001" thickBot="1" x14ac:dyDescent="0.4">
      <c r="A13" s="53" t="s">
        <v>145</v>
      </c>
      <c r="B13" s="54"/>
      <c r="C13" s="37"/>
      <c r="D13" s="38">
        <f>SUM(D6:D12)</f>
        <v>0</v>
      </c>
      <c r="E13" s="38">
        <f>SUM(E6:E12)</f>
        <v>0</v>
      </c>
      <c r="F13" s="38">
        <f>SUM(F6:F12)</f>
        <v>0</v>
      </c>
      <c r="G13" s="38">
        <f>SUM(G6:G12)</f>
        <v>0</v>
      </c>
      <c r="H13" s="38">
        <f>SUM(H6:H12)</f>
        <v>0</v>
      </c>
      <c r="I13" s="38">
        <f>SUM(I6:I12)</f>
        <v>0</v>
      </c>
      <c r="J13" s="39">
        <f>SUM(J6:J12)</f>
        <v>0</v>
      </c>
    </row>
    <row r="14" spans="1:10" ht="15.75" customHeight="1" x14ac:dyDescent="0.35">
      <c r="A14" s="48" t="s">
        <v>152</v>
      </c>
      <c r="B14" s="65" t="s">
        <v>212</v>
      </c>
      <c r="C14" s="66" t="s">
        <v>215</v>
      </c>
      <c r="D14" s="42"/>
      <c r="E14" s="42"/>
      <c r="F14" s="42"/>
      <c r="G14" s="42"/>
      <c r="H14" s="42"/>
      <c r="I14" s="42"/>
      <c r="J14" s="43"/>
    </row>
    <row r="15" spans="1:10" ht="15.75" customHeight="1" x14ac:dyDescent="0.35">
      <c r="A15" s="61"/>
      <c r="B15" s="62" t="s">
        <v>162</v>
      </c>
      <c r="C15" s="62"/>
      <c r="D15" s="63"/>
      <c r="E15" s="63"/>
      <c r="F15" s="63"/>
      <c r="G15" s="63"/>
      <c r="H15" s="63"/>
      <c r="I15" s="63"/>
      <c r="J15" s="64"/>
    </row>
    <row r="16" spans="1:10" x14ac:dyDescent="0.35">
      <c r="A16" s="49"/>
      <c r="B16" s="40" t="s">
        <v>147</v>
      </c>
      <c r="C16" s="40"/>
      <c r="D16" s="41"/>
      <c r="E16" s="41"/>
      <c r="F16" s="41"/>
      <c r="G16" s="41"/>
      <c r="H16" s="41"/>
      <c r="I16" s="41"/>
      <c r="J16" s="44"/>
    </row>
    <row r="17" spans="1:10" x14ac:dyDescent="0.35">
      <c r="A17" s="49"/>
      <c r="B17" s="40" t="s">
        <v>148</v>
      </c>
      <c r="C17" s="40"/>
      <c r="D17" s="41"/>
      <c r="E17" s="41"/>
      <c r="F17" s="41"/>
      <c r="G17" s="41"/>
      <c r="H17" s="41"/>
      <c r="I17" s="41"/>
      <c r="J17" s="44"/>
    </row>
    <row r="18" spans="1:10" x14ac:dyDescent="0.35">
      <c r="A18" s="49"/>
      <c r="B18" s="40" t="s">
        <v>147</v>
      </c>
      <c r="C18" s="40"/>
      <c r="D18" s="41"/>
      <c r="E18" s="41"/>
      <c r="F18" s="41"/>
      <c r="G18" s="41"/>
      <c r="H18" s="41"/>
      <c r="I18" s="41"/>
      <c r="J18" s="44"/>
    </row>
    <row r="19" spans="1:10" x14ac:dyDescent="0.35">
      <c r="A19" s="49"/>
      <c r="B19" s="40" t="s">
        <v>149</v>
      </c>
      <c r="C19" s="40"/>
      <c r="D19" s="41"/>
      <c r="E19" s="41"/>
      <c r="F19" s="41"/>
      <c r="G19" s="41"/>
      <c r="H19" s="41"/>
      <c r="I19" s="41"/>
      <c r="J19" s="44"/>
    </row>
    <row r="20" spans="1:10" ht="18.600000000000001" thickBot="1" x14ac:dyDescent="0.4">
      <c r="A20" s="50"/>
      <c r="B20" s="45" t="s">
        <v>147</v>
      </c>
      <c r="C20" s="45"/>
      <c r="D20" s="46"/>
      <c r="E20" s="46"/>
      <c r="F20" s="46"/>
      <c r="G20" s="46"/>
      <c r="H20" s="46"/>
      <c r="I20" s="46"/>
      <c r="J20" s="47"/>
    </row>
    <row r="21" spans="1:10" ht="18.600000000000001" thickBot="1" x14ac:dyDescent="0.4">
      <c r="A21" s="51" t="s">
        <v>145</v>
      </c>
      <c r="B21" s="52"/>
      <c r="C21" s="31"/>
      <c r="D21" s="32">
        <f>SUM(D14:D20)</f>
        <v>0</v>
      </c>
      <c r="E21" s="32">
        <f t="shared" ref="E21" si="0">SUM(E14:E20)</f>
        <v>0</v>
      </c>
      <c r="F21" s="32">
        <f t="shared" ref="F21" si="1">SUM(F14:F20)</f>
        <v>0</v>
      </c>
      <c r="G21" s="32">
        <f t="shared" ref="G21" si="2">SUM(G14:G20)</f>
        <v>0</v>
      </c>
      <c r="H21" s="32">
        <f t="shared" ref="H21" si="3">SUM(H14:H20)</f>
        <v>0</v>
      </c>
      <c r="I21" s="32">
        <f t="shared" ref="I21" si="4">SUM(I14:I20)</f>
        <v>0</v>
      </c>
      <c r="J21" s="33">
        <f t="shared" ref="J21" si="5">SUM(J14:J20)</f>
        <v>0</v>
      </c>
    </row>
    <row r="22" spans="1:10" ht="15.75" customHeight="1" x14ac:dyDescent="0.35">
      <c r="A22" s="48" t="s">
        <v>153</v>
      </c>
      <c r="B22" s="65" t="s">
        <v>212</v>
      </c>
      <c r="C22" s="66" t="s">
        <v>216</v>
      </c>
      <c r="D22" s="42"/>
      <c r="E22" s="42"/>
      <c r="F22" s="42"/>
      <c r="G22" s="42"/>
      <c r="H22" s="42"/>
      <c r="I22" s="42"/>
      <c r="J22" s="43"/>
    </row>
    <row r="23" spans="1:10" ht="15.75" customHeight="1" x14ac:dyDescent="0.35">
      <c r="A23" s="61"/>
      <c r="B23" s="62" t="s">
        <v>162</v>
      </c>
      <c r="C23" s="62"/>
      <c r="D23" s="63"/>
      <c r="E23" s="63"/>
      <c r="F23" s="63"/>
      <c r="G23" s="63"/>
      <c r="H23" s="63"/>
      <c r="I23" s="63"/>
      <c r="J23" s="64"/>
    </row>
    <row r="24" spans="1:10" x14ac:dyDescent="0.35">
      <c r="A24" s="49"/>
      <c r="B24" s="40" t="s">
        <v>147</v>
      </c>
      <c r="C24" s="40"/>
      <c r="D24" s="41"/>
      <c r="E24" s="41"/>
      <c r="F24" s="41"/>
      <c r="G24" s="41"/>
      <c r="H24" s="41"/>
      <c r="I24" s="41"/>
      <c r="J24" s="44"/>
    </row>
    <row r="25" spans="1:10" x14ac:dyDescent="0.35">
      <c r="A25" s="49"/>
      <c r="B25" s="40" t="s">
        <v>148</v>
      </c>
      <c r="C25" s="40"/>
      <c r="D25" s="41"/>
      <c r="E25" s="41"/>
      <c r="F25" s="41"/>
      <c r="G25" s="41"/>
      <c r="H25" s="41"/>
      <c r="I25" s="41"/>
      <c r="J25" s="44"/>
    </row>
    <row r="26" spans="1:10" x14ac:dyDescent="0.35">
      <c r="A26" s="49"/>
      <c r="B26" s="40" t="s">
        <v>147</v>
      </c>
      <c r="C26" s="40"/>
      <c r="D26" s="41"/>
      <c r="E26" s="41"/>
      <c r="F26" s="41"/>
      <c r="G26" s="41"/>
      <c r="H26" s="41"/>
      <c r="I26" s="41"/>
      <c r="J26" s="44"/>
    </row>
    <row r="27" spans="1:10" x14ac:dyDescent="0.35">
      <c r="A27" s="49"/>
      <c r="B27" s="40" t="s">
        <v>149</v>
      </c>
      <c r="C27" s="40"/>
      <c r="D27" s="41"/>
      <c r="E27" s="41"/>
      <c r="F27" s="41"/>
      <c r="G27" s="41"/>
      <c r="H27" s="41"/>
      <c r="I27" s="41"/>
      <c r="J27" s="44"/>
    </row>
    <row r="28" spans="1:10" ht="18.600000000000001" thickBot="1" x14ac:dyDescent="0.4">
      <c r="A28" s="50"/>
      <c r="B28" s="45" t="s">
        <v>147</v>
      </c>
      <c r="C28" s="45"/>
      <c r="D28" s="46"/>
      <c r="E28" s="46"/>
      <c r="F28" s="46"/>
      <c r="G28" s="46"/>
      <c r="H28" s="46"/>
      <c r="I28" s="46"/>
      <c r="J28" s="47"/>
    </row>
    <row r="29" spans="1:10" ht="18.600000000000001" thickBot="1" x14ac:dyDescent="0.4">
      <c r="A29" s="51" t="s">
        <v>145</v>
      </c>
      <c r="B29" s="52"/>
      <c r="C29" s="31"/>
      <c r="D29" s="32">
        <f>SUM(D22:D28)</f>
        <v>0</v>
      </c>
      <c r="E29" s="32">
        <f t="shared" ref="E29" si="6">SUM(E22:E28)</f>
        <v>0</v>
      </c>
      <c r="F29" s="32">
        <f t="shared" ref="F29" si="7">SUM(F22:F28)</f>
        <v>0</v>
      </c>
      <c r="G29" s="32">
        <f t="shared" ref="G29" si="8">SUM(G22:G28)</f>
        <v>0</v>
      </c>
      <c r="H29" s="32">
        <f t="shared" ref="H29" si="9">SUM(H22:H28)</f>
        <v>0</v>
      </c>
      <c r="I29" s="32">
        <f t="shared" ref="I29" si="10">SUM(I22:I28)</f>
        <v>0</v>
      </c>
      <c r="J29" s="33">
        <f t="shared" ref="J29" si="11">SUM(J22:J28)</f>
        <v>0</v>
      </c>
    </row>
    <row r="30" spans="1:10" ht="15.75" customHeight="1" x14ac:dyDescent="0.35">
      <c r="A30" s="48" t="s">
        <v>154</v>
      </c>
      <c r="B30" s="65" t="s">
        <v>212</v>
      </c>
      <c r="C30" s="66" t="s">
        <v>217</v>
      </c>
      <c r="D30" s="42"/>
      <c r="E30" s="42"/>
      <c r="F30" s="42"/>
      <c r="G30" s="42"/>
      <c r="H30" s="42"/>
      <c r="I30" s="42"/>
      <c r="J30" s="43"/>
    </row>
    <row r="31" spans="1:10" ht="15.75" customHeight="1" x14ac:dyDescent="0.35">
      <c r="A31" s="61"/>
      <c r="B31" s="62" t="s">
        <v>162</v>
      </c>
      <c r="C31" s="62"/>
      <c r="D31" s="63"/>
      <c r="E31" s="63"/>
      <c r="F31" s="63"/>
      <c r="G31" s="63"/>
      <c r="H31" s="63"/>
      <c r="I31" s="63"/>
      <c r="J31" s="64"/>
    </row>
    <row r="32" spans="1:10" x14ac:dyDescent="0.35">
      <c r="A32" s="49"/>
      <c r="B32" s="40" t="s">
        <v>147</v>
      </c>
      <c r="C32" s="40"/>
      <c r="D32" s="41"/>
      <c r="E32" s="41"/>
      <c r="F32" s="41"/>
      <c r="G32" s="41"/>
      <c r="H32" s="41"/>
      <c r="I32" s="41"/>
      <c r="J32" s="44"/>
    </row>
    <row r="33" spans="1:10" x14ac:dyDescent="0.35">
      <c r="A33" s="49"/>
      <c r="B33" s="40" t="s">
        <v>148</v>
      </c>
      <c r="C33" s="40"/>
      <c r="D33" s="41"/>
      <c r="E33" s="41"/>
      <c r="F33" s="41"/>
      <c r="G33" s="41"/>
      <c r="H33" s="41"/>
      <c r="I33" s="41"/>
      <c r="J33" s="44"/>
    </row>
    <row r="34" spans="1:10" x14ac:dyDescent="0.35">
      <c r="A34" s="49"/>
      <c r="B34" s="40" t="s">
        <v>147</v>
      </c>
      <c r="C34" s="40"/>
      <c r="D34" s="41"/>
      <c r="E34" s="41"/>
      <c r="F34" s="41"/>
      <c r="G34" s="41"/>
      <c r="H34" s="41"/>
      <c r="I34" s="41"/>
      <c r="J34" s="44"/>
    </row>
    <row r="35" spans="1:10" x14ac:dyDescent="0.35">
      <c r="A35" s="49"/>
      <c r="B35" s="40" t="s">
        <v>149</v>
      </c>
      <c r="C35" s="40"/>
      <c r="D35" s="41"/>
      <c r="E35" s="41"/>
      <c r="F35" s="41"/>
      <c r="G35" s="41"/>
      <c r="H35" s="41"/>
      <c r="I35" s="41"/>
      <c r="J35" s="44"/>
    </row>
    <row r="36" spans="1:10" ht="18.600000000000001" thickBot="1" x14ac:dyDescent="0.4">
      <c r="A36" s="50"/>
      <c r="B36" s="45" t="s">
        <v>147</v>
      </c>
      <c r="C36" s="45"/>
      <c r="D36" s="46"/>
      <c r="E36" s="46"/>
      <c r="F36" s="46"/>
      <c r="G36" s="46"/>
      <c r="H36" s="46"/>
      <c r="I36" s="46"/>
      <c r="J36" s="47"/>
    </row>
    <row r="37" spans="1:10" ht="18.600000000000001" thickBot="1" x14ac:dyDescent="0.4">
      <c r="A37" s="51" t="s">
        <v>145</v>
      </c>
      <c r="B37" s="52"/>
      <c r="C37" s="31"/>
      <c r="D37" s="32">
        <f>SUM(D30:D36)</f>
        <v>0</v>
      </c>
      <c r="E37" s="32">
        <f t="shared" ref="E37" si="12">SUM(E30:E36)</f>
        <v>0</v>
      </c>
      <c r="F37" s="32">
        <f t="shared" ref="F37" si="13">SUM(F30:F36)</f>
        <v>0</v>
      </c>
      <c r="G37" s="32">
        <f t="shared" ref="G37" si="14">SUM(G30:G36)</f>
        <v>0</v>
      </c>
      <c r="H37" s="32">
        <f t="shared" ref="H37" si="15">SUM(H30:H36)</f>
        <v>0</v>
      </c>
      <c r="I37" s="32">
        <f t="shared" ref="I37" si="16">SUM(I30:I36)</f>
        <v>0</v>
      </c>
      <c r="J37" s="33">
        <f t="shared" ref="J37" si="17">SUM(J30:J36)</f>
        <v>0</v>
      </c>
    </row>
    <row r="38" spans="1:10" ht="15.75" customHeight="1" x14ac:dyDescent="0.35">
      <c r="A38" s="48" t="s">
        <v>155</v>
      </c>
      <c r="B38" s="65" t="s">
        <v>212</v>
      </c>
      <c r="C38" s="66" t="s">
        <v>218</v>
      </c>
      <c r="D38" s="42"/>
      <c r="E38" s="42"/>
      <c r="F38" s="42"/>
      <c r="G38" s="42"/>
      <c r="H38" s="42"/>
      <c r="I38" s="42"/>
      <c r="J38" s="43"/>
    </row>
    <row r="39" spans="1:10" ht="15.75" customHeight="1" x14ac:dyDescent="0.35">
      <c r="A39" s="61"/>
      <c r="B39" s="62" t="s">
        <v>162</v>
      </c>
      <c r="C39" s="62"/>
      <c r="D39" s="63"/>
      <c r="E39" s="63"/>
      <c r="F39" s="63"/>
      <c r="G39" s="63"/>
      <c r="H39" s="63"/>
      <c r="I39" s="63"/>
      <c r="J39" s="64"/>
    </row>
    <row r="40" spans="1:10" x14ac:dyDescent="0.35">
      <c r="A40" s="49"/>
      <c r="B40" s="40" t="s">
        <v>147</v>
      </c>
      <c r="C40" s="40"/>
      <c r="D40" s="41"/>
      <c r="E40" s="41"/>
      <c r="F40" s="41"/>
      <c r="G40" s="41"/>
      <c r="H40" s="41"/>
      <c r="I40" s="41"/>
      <c r="J40" s="44"/>
    </row>
    <row r="41" spans="1:10" x14ac:dyDescent="0.35">
      <c r="A41" s="49"/>
      <c r="B41" s="40" t="s">
        <v>148</v>
      </c>
      <c r="C41" s="40"/>
      <c r="D41" s="41"/>
      <c r="E41" s="41"/>
      <c r="F41" s="41"/>
      <c r="G41" s="41"/>
      <c r="H41" s="41"/>
      <c r="I41" s="41"/>
      <c r="J41" s="44"/>
    </row>
    <row r="42" spans="1:10" x14ac:dyDescent="0.35">
      <c r="A42" s="49"/>
      <c r="B42" s="40" t="s">
        <v>147</v>
      </c>
      <c r="C42" s="40"/>
      <c r="D42" s="41"/>
      <c r="E42" s="41"/>
      <c r="F42" s="41"/>
      <c r="G42" s="41"/>
      <c r="H42" s="41"/>
      <c r="I42" s="41"/>
      <c r="J42" s="44"/>
    </row>
    <row r="43" spans="1:10" x14ac:dyDescent="0.35">
      <c r="A43" s="49"/>
      <c r="B43" s="40" t="s">
        <v>149</v>
      </c>
      <c r="C43" s="40"/>
      <c r="D43" s="41"/>
      <c r="E43" s="41"/>
      <c r="F43" s="41"/>
      <c r="G43" s="41"/>
      <c r="H43" s="41"/>
      <c r="I43" s="41"/>
      <c r="J43" s="44"/>
    </row>
    <row r="44" spans="1:10" ht="18.600000000000001" thickBot="1" x14ac:dyDescent="0.4">
      <c r="A44" s="50"/>
      <c r="B44" s="45" t="s">
        <v>147</v>
      </c>
      <c r="C44" s="45"/>
      <c r="D44" s="46"/>
      <c r="E44" s="46"/>
      <c r="F44" s="46"/>
      <c r="G44" s="46"/>
      <c r="H44" s="46"/>
      <c r="I44" s="46"/>
      <c r="J44" s="47"/>
    </row>
    <row r="45" spans="1:10" ht="18.600000000000001" thickBot="1" x14ac:dyDescent="0.4">
      <c r="A45" s="51" t="s">
        <v>145</v>
      </c>
      <c r="B45" s="52"/>
      <c r="C45" s="31"/>
      <c r="D45" s="32">
        <f>SUM(D38:D44)</f>
        <v>0</v>
      </c>
      <c r="E45" s="32">
        <f t="shared" ref="E45" si="18">SUM(E38:E44)</f>
        <v>0</v>
      </c>
      <c r="F45" s="32">
        <f t="shared" ref="F45" si="19">SUM(F38:F44)</f>
        <v>0</v>
      </c>
      <c r="G45" s="32">
        <f t="shared" ref="G45" si="20">SUM(G38:G44)</f>
        <v>0</v>
      </c>
      <c r="H45" s="32">
        <f t="shared" ref="H45" si="21">SUM(H38:H44)</f>
        <v>0</v>
      </c>
      <c r="I45" s="32">
        <f t="shared" ref="I45" si="22">SUM(I38:I44)</f>
        <v>0</v>
      </c>
      <c r="J45" s="33">
        <f t="shared" ref="J45" si="23">SUM(J38:J44)</f>
        <v>0</v>
      </c>
    </row>
    <row r="46" spans="1:10" ht="15.75" customHeight="1" x14ac:dyDescent="0.35">
      <c r="A46" s="48" t="s">
        <v>156</v>
      </c>
      <c r="B46" s="65" t="s">
        <v>212</v>
      </c>
      <c r="C46" s="66" t="s">
        <v>219</v>
      </c>
      <c r="D46" s="42"/>
      <c r="E46" s="42"/>
      <c r="F46" s="42"/>
      <c r="G46" s="42"/>
      <c r="H46" s="42"/>
      <c r="I46" s="42"/>
      <c r="J46" s="43"/>
    </row>
    <row r="47" spans="1:10" ht="15.75" customHeight="1" x14ac:dyDescent="0.35">
      <c r="A47" s="61"/>
      <c r="B47" s="62" t="s">
        <v>162</v>
      </c>
      <c r="C47" s="62"/>
      <c r="D47" s="63"/>
      <c r="E47" s="63"/>
      <c r="F47" s="63"/>
      <c r="G47" s="63"/>
      <c r="H47" s="63"/>
      <c r="I47" s="63"/>
      <c r="J47" s="64"/>
    </row>
    <row r="48" spans="1:10" x14ac:dyDescent="0.35">
      <c r="A48" s="49"/>
      <c r="B48" s="40" t="s">
        <v>147</v>
      </c>
      <c r="C48" s="40"/>
      <c r="D48" s="41"/>
      <c r="E48" s="41"/>
      <c r="F48" s="41"/>
      <c r="G48" s="41"/>
      <c r="H48" s="41"/>
      <c r="I48" s="41"/>
      <c r="J48" s="44"/>
    </row>
    <row r="49" spans="1:10" x14ac:dyDescent="0.35">
      <c r="A49" s="49"/>
      <c r="B49" s="40" t="s">
        <v>148</v>
      </c>
      <c r="C49" s="40"/>
      <c r="D49" s="41"/>
      <c r="E49" s="41"/>
      <c r="F49" s="41"/>
      <c r="G49" s="41"/>
      <c r="H49" s="41"/>
      <c r="I49" s="41"/>
      <c r="J49" s="44"/>
    </row>
    <row r="50" spans="1:10" x14ac:dyDescent="0.35">
      <c r="A50" s="49"/>
      <c r="B50" s="40" t="s">
        <v>147</v>
      </c>
      <c r="C50" s="40"/>
      <c r="D50" s="41"/>
      <c r="E50" s="41"/>
      <c r="F50" s="41"/>
      <c r="G50" s="41"/>
      <c r="H50" s="41"/>
      <c r="I50" s="41"/>
      <c r="J50" s="44"/>
    </row>
    <row r="51" spans="1:10" x14ac:dyDescent="0.35">
      <c r="A51" s="49"/>
      <c r="B51" s="40" t="s">
        <v>149</v>
      </c>
      <c r="C51" s="40"/>
      <c r="D51" s="41"/>
      <c r="E51" s="41"/>
      <c r="F51" s="41"/>
      <c r="G51" s="41"/>
      <c r="H51" s="41"/>
      <c r="I51" s="41"/>
      <c r="J51" s="44"/>
    </row>
    <row r="52" spans="1:10" ht="18.600000000000001" thickBot="1" x14ac:dyDescent="0.4">
      <c r="A52" s="50"/>
      <c r="B52" s="45" t="s">
        <v>147</v>
      </c>
      <c r="C52" s="45"/>
      <c r="D52" s="46"/>
      <c r="E52" s="46"/>
      <c r="F52" s="46"/>
      <c r="G52" s="46"/>
      <c r="H52" s="46"/>
      <c r="I52" s="46"/>
      <c r="J52" s="47"/>
    </row>
    <row r="53" spans="1:10" ht="18.600000000000001" thickBot="1" x14ac:dyDescent="0.4">
      <c r="A53" s="51" t="s">
        <v>145</v>
      </c>
      <c r="B53" s="52"/>
      <c r="C53" s="31"/>
      <c r="D53" s="32">
        <f>SUM(D46:D52)</f>
        <v>0</v>
      </c>
      <c r="E53" s="32">
        <f t="shared" ref="E53" si="24">SUM(E46:E52)</f>
        <v>0</v>
      </c>
      <c r="F53" s="32">
        <f t="shared" ref="F53" si="25">SUM(F46:F52)</f>
        <v>0</v>
      </c>
      <c r="G53" s="32">
        <f t="shared" ref="G53" si="26">SUM(G46:G52)</f>
        <v>0</v>
      </c>
      <c r="H53" s="32">
        <f t="shared" ref="H53" si="27">SUM(H46:H52)</f>
        <v>0</v>
      </c>
      <c r="I53" s="32">
        <f t="shared" ref="I53" si="28">SUM(I46:I52)</f>
        <v>0</v>
      </c>
      <c r="J53" s="33">
        <f t="shared" ref="J53" si="29">SUM(J46:J52)</f>
        <v>0</v>
      </c>
    </row>
    <row r="54" spans="1:10" ht="15.75" customHeight="1" x14ac:dyDescent="0.35">
      <c r="A54" s="48" t="s">
        <v>150</v>
      </c>
      <c r="B54" s="65" t="s">
        <v>212</v>
      </c>
      <c r="C54" s="66" t="s">
        <v>213</v>
      </c>
      <c r="D54" s="42"/>
      <c r="E54" s="42"/>
      <c r="F54" s="42"/>
      <c r="G54" s="42"/>
      <c r="H54" s="42"/>
      <c r="I54" s="42"/>
      <c r="J54" s="43"/>
    </row>
    <row r="55" spans="1:10" ht="15.75" customHeight="1" x14ac:dyDescent="0.35">
      <c r="A55" s="61"/>
      <c r="B55" s="62" t="s">
        <v>162</v>
      </c>
      <c r="C55" s="62"/>
      <c r="D55" s="63"/>
      <c r="E55" s="63"/>
      <c r="F55" s="63"/>
      <c r="G55" s="63"/>
      <c r="H55" s="63"/>
      <c r="I55" s="63"/>
      <c r="J55" s="64"/>
    </row>
    <row r="56" spans="1:10" x14ac:dyDescent="0.35">
      <c r="A56" s="49"/>
      <c r="B56" s="40" t="s">
        <v>147</v>
      </c>
      <c r="C56" s="40"/>
      <c r="D56" s="41"/>
      <c r="E56" s="41"/>
      <c r="F56" s="41"/>
      <c r="G56" s="41"/>
      <c r="H56" s="41"/>
      <c r="I56" s="41"/>
      <c r="J56" s="44"/>
    </row>
    <row r="57" spans="1:10" x14ac:dyDescent="0.35">
      <c r="A57" s="49"/>
      <c r="B57" s="40" t="s">
        <v>148</v>
      </c>
      <c r="C57" s="40"/>
      <c r="D57" s="41"/>
      <c r="E57" s="41"/>
      <c r="F57" s="41"/>
      <c r="G57" s="41"/>
      <c r="H57" s="41"/>
      <c r="I57" s="41"/>
      <c r="J57" s="44"/>
    </row>
    <row r="58" spans="1:10" x14ac:dyDescent="0.35">
      <c r="A58" s="49"/>
      <c r="B58" s="40" t="s">
        <v>147</v>
      </c>
      <c r="C58" s="40"/>
      <c r="D58" s="41"/>
      <c r="E58" s="41"/>
      <c r="F58" s="41"/>
      <c r="G58" s="41"/>
      <c r="H58" s="41"/>
      <c r="I58" s="41"/>
      <c r="J58" s="44"/>
    </row>
    <row r="59" spans="1:10" x14ac:dyDescent="0.35">
      <c r="A59" s="49"/>
      <c r="B59" s="40" t="s">
        <v>149</v>
      </c>
      <c r="C59" s="40"/>
      <c r="D59" s="41"/>
      <c r="E59" s="41"/>
      <c r="F59" s="41"/>
      <c r="G59" s="41"/>
      <c r="H59" s="41"/>
      <c r="I59" s="41"/>
      <c r="J59" s="44"/>
    </row>
    <row r="60" spans="1:10" ht="18.600000000000001" thickBot="1" x14ac:dyDescent="0.4">
      <c r="A60" s="50"/>
      <c r="B60" s="45" t="s">
        <v>147</v>
      </c>
      <c r="C60" s="45"/>
      <c r="D60" s="46"/>
      <c r="E60" s="46"/>
      <c r="F60" s="46"/>
      <c r="G60" s="46"/>
      <c r="H60" s="46"/>
      <c r="I60" s="46"/>
      <c r="J60" s="47"/>
    </row>
    <row r="61" spans="1:10" ht="18.600000000000001" thickBot="1" x14ac:dyDescent="0.4">
      <c r="A61" s="51" t="s">
        <v>145</v>
      </c>
      <c r="B61" s="52"/>
      <c r="C61" s="31"/>
      <c r="D61" s="32">
        <f>SUM(D54:D60)</f>
        <v>0</v>
      </c>
      <c r="E61" s="32">
        <f t="shared" ref="E61" si="30">SUM(E54:E60)</f>
        <v>0</v>
      </c>
      <c r="F61" s="32">
        <f t="shared" ref="F61" si="31">SUM(F54:F60)</f>
        <v>0</v>
      </c>
      <c r="G61" s="32">
        <f t="shared" ref="G61" si="32">SUM(G54:G60)</f>
        <v>0</v>
      </c>
      <c r="H61" s="32">
        <f t="shared" ref="H61" si="33">SUM(H54:H60)</f>
        <v>0</v>
      </c>
      <c r="I61" s="32">
        <f t="shared" ref="I61" si="34">SUM(I54:I60)</f>
        <v>0</v>
      </c>
      <c r="J61" s="33">
        <f t="shared" ref="J61" si="35">SUM(J54:J60)</f>
        <v>0</v>
      </c>
    </row>
  </sheetData>
  <mergeCells count="14">
    <mergeCell ref="A6:A12"/>
    <mergeCell ref="A61:B61"/>
    <mergeCell ref="A54:A60"/>
    <mergeCell ref="A13:B13"/>
    <mergeCell ref="A21:B21"/>
    <mergeCell ref="A29:B29"/>
    <mergeCell ref="A37:B37"/>
    <mergeCell ref="A45:B45"/>
    <mergeCell ref="A53:B53"/>
    <mergeCell ref="A14:A20"/>
    <mergeCell ref="A22:A28"/>
    <mergeCell ref="A30:A36"/>
    <mergeCell ref="A38:A44"/>
    <mergeCell ref="A46:A52"/>
  </mergeCells>
  <dataValidations count="7">
    <dataValidation type="list" allowBlank="1" showInputMessage="1" showErrorMessage="1" sqref="D3">
      <formula1>GREEN</formula1>
    </dataValidation>
    <dataValidation type="list" allowBlank="1" showInputMessage="1" showErrorMessage="1" sqref="E3">
      <formula1>PURPLE</formula1>
    </dataValidation>
    <dataValidation type="list" allowBlank="1" showInputMessage="1" showErrorMessage="1" sqref="F3">
      <formula1>RED</formula1>
    </dataValidation>
    <dataValidation type="list" allowBlank="1" showInputMessage="1" showErrorMessage="1" sqref="G3">
      <formula1>YELLOW</formula1>
    </dataValidation>
    <dataValidation type="list" allowBlank="1" showInputMessage="1" showErrorMessage="1" sqref="H3">
      <formula1>BLUE</formula1>
    </dataValidation>
    <dataValidation type="list" allowBlank="1" showInputMessage="1" showErrorMessage="1" sqref="I3">
      <formula1>ORANGE</formula1>
    </dataValidation>
    <dataValidation type="list" allowBlank="1" showInputMessage="1" showErrorMessage="1" sqref="J3">
      <formula1>TEASPOON</formula1>
    </dataValidation>
  </dataValidations>
  <printOptions horizontalCentered="1" verticalCentered="1"/>
  <pageMargins left="0.7" right="0.7" top="0.75" bottom="0.75" header="0.3" footer="0.3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D62" sqref="D62"/>
    </sheetView>
  </sheetViews>
  <sheetFormatPr defaultColWidth="9" defaultRowHeight="15.6" x14ac:dyDescent="0.3"/>
  <cols>
    <col min="1" max="1" width="27" style="13" bestFit="1" customWidth="1"/>
    <col min="2" max="2" width="21.8984375" style="13" bestFit="1" customWidth="1"/>
    <col min="3" max="3" width="33.3984375" style="13" customWidth="1"/>
    <col min="4" max="4" width="62.59765625" style="13" customWidth="1"/>
    <col min="5" max="5" width="26.19921875" style="13" bestFit="1" customWidth="1"/>
    <col min="6" max="6" width="21.69921875" style="13" bestFit="1" customWidth="1"/>
    <col min="7" max="7" width="42.09765625" style="13" bestFit="1" customWidth="1"/>
    <col min="8" max="8" width="24.796875" style="13" customWidth="1"/>
    <col min="9" max="16384" width="9" style="13"/>
  </cols>
  <sheetData>
    <row r="1" spans="1:8" x14ac:dyDescent="0.3">
      <c r="A1" s="12" t="s">
        <v>18</v>
      </c>
      <c r="B1" s="15" t="s">
        <v>36</v>
      </c>
      <c r="C1" s="19" t="s">
        <v>123</v>
      </c>
      <c r="D1" s="17" t="s">
        <v>63</v>
      </c>
      <c r="E1" s="14" t="s">
        <v>93</v>
      </c>
      <c r="F1" s="16" t="s">
        <v>108</v>
      </c>
      <c r="G1" s="18" t="s">
        <v>116</v>
      </c>
      <c r="H1" s="13" t="s">
        <v>176</v>
      </c>
    </row>
    <row r="2" spans="1:8" x14ac:dyDescent="0.3">
      <c r="A2" s="12" t="s">
        <v>19</v>
      </c>
      <c r="B2" s="15" t="s">
        <v>37</v>
      </c>
      <c r="C2" s="19" t="s">
        <v>169</v>
      </c>
      <c r="D2" s="17" t="s">
        <v>64</v>
      </c>
      <c r="E2" s="14" t="s">
        <v>95</v>
      </c>
      <c r="F2" s="16" t="s">
        <v>109</v>
      </c>
      <c r="G2" s="18" t="s">
        <v>117</v>
      </c>
      <c r="H2" s="13" t="s">
        <v>177</v>
      </c>
    </row>
    <row r="3" spans="1:8" x14ac:dyDescent="0.3">
      <c r="A3" s="12" t="s">
        <v>20</v>
      </c>
      <c r="B3" s="15" t="s">
        <v>38</v>
      </c>
      <c r="C3" s="19" t="s">
        <v>170</v>
      </c>
      <c r="D3" s="17" t="s">
        <v>65</v>
      </c>
      <c r="E3" s="14" t="s">
        <v>94</v>
      </c>
      <c r="F3" s="16" t="s">
        <v>110</v>
      </c>
      <c r="G3" s="18" t="s">
        <v>118</v>
      </c>
      <c r="H3" s="13" t="s">
        <v>178</v>
      </c>
    </row>
    <row r="4" spans="1:8" x14ac:dyDescent="0.3">
      <c r="A4" s="12" t="s">
        <v>44</v>
      </c>
      <c r="B4" s="15" t="s">
        <v>39</v>
      </c>
      <c r="C4" s="19" t="s">
        <v>124</v>
      </c>
      <c r="D4" s="17" t="s">
        <v>174</v>
      </c>
      <c r="E4" s="14" t="s">
        <v>96</v>
      </c>
      <c r="F4" s="16" t="s">
        <v>111</v>
      </c>
      <c r="G4" s="18" t="s">
        <v>119</v>
      </c>
      <c r="H4" s="13" t="s">
        <v>179</v>
      </c>
    </row>
    <row r="5" spans="1:8" x14ac:dyDescent="0.3">
      <c r="A5" s="12" t="s">
        <v>168</v>
      </c>
      <c r="B5" s="15" t="s">
        <v>40</v>
      </c>
      <c r="C5" s="19" t="s">
        <v>125</v>
      </c>
      <c r="D5" s="17" t="s">
        <v>66</v>
      </c>
      <c r="E5" s="14" t="s">
        <v>97</v>
      </c>
      <c r="F5" s="16" t="s">
        <v>112</v>
      </c>
      <c r="G5" s="18" t="s">
        <v>120</v>
      </c>
      <c r="H5" s="13" t="s">
        <v>180</v>
      </c>
    </row>
    <row r="6" spans="1:8" x14ac:dyDescent="0.3">
      <c r="A6" s="12" t="s">
        <v>21</v>
      </c>
      <c r="B6" s="15" t="s">
        <v>41</v>
      </c>
      <c r="C6" s="19" t="s">
        <v>126</v>
      </c>
      <c r="D6" s="17" t="s">
        <v>67</v>
      </c>
      <c r="E6" s="14" t="s">
        <v>98</v>
      </c>
      <c r="F6" s="16" t="s">
        <v>113</v>
      </c>
      <c r="G6" s="18" t="s">
        <v>121</v>
      </c>
      <c r="H6" s="13" t="s">
        <v>181</v>
      </c>
    </row>
    <row r="7" spans="1:8" x14ac:dyDescent="0.3">
      <c r="A7" s="12" t="s">
        <v>22</v>
      </c>
      <c r="B7" s="15" t="s">
        <v>48</v>
      </c>
      <c r="C7" s="19" t="s">
        <v>127</v>
      </c>
      <c r="D7" s="17" t="s">
        <v>68</v>
      </c>
      <c r="E7" s="14" t="s">
        <v>99</v>
      </c>
      <c r="F7" s="16" t="s">
        <v>114</v>
      </c>
      <c r="G7" s="18" t="s">
        <v>122</v>
      </c>
      <c r="H7" s="13" t="s">
        <v>182</v>
      </c>
    </row>
    <row r="8" spans="1:8" x14ac:dyDescent="0.3">
      <c r="A8" s="12" t="s">
        <v>23</v>
      </c>
      <c r="B8" s="15" t="s">
        <v>49</v>
      </c>
      <c r="C8" s="19" t="s">
        <v>128</v>
      </c>
      <c r="D8" s="17" t="s">
        <v>69</v>
      </c>
      <c r="E8" s="14" t="s">
        <v>100</v>
      </c>
      <c r="F8" s="16" t="s">
        <v>115</v>
      </c>
      <c r="H8" s="13" t="s">
        <v>183</v>
      </c>
    </row>
    <row r="9" spans="1:8" x14ac:dyDescent="0.3">
      <c r="A9" s="12" t="s">
        <v>24</v>
      </c>
      <c r="B9" s="15" t="s">
        <v>50</v>
      </c>
      <c r="C9" s="19" t="s">
        <v>171</v>
      </c>
      <c r="D9" s="17" t="s">
        <v>70</v>
      </c>
      <c r="E9" s="14" t="s">
        <v>101</v>
      </c>
      <c r="H9" s="13" t="s">
        <v>184</v>
      </c>
    </row>
    <row r="10" spans="1:8" x14ac:dyDescent="0.3">
      <c r="A10" s="12" t="s">
        <v>25</v>
      </c>
      <c r="B10" s="15" t="s">
        <v>51</v>
      </c>
      <c r="C10" s="19" t="s">
        <v>129</v>
      </c>
      <c r="D10" s="17" t="s">
        <v>71</v>
      </c>
      <c r="E10" s="14" t="s">
        <v>102</v>
      </c>
      <c r="H10" s="13" t="s">
        <v>185</v>
      </c>
    </row>
    <row r="11" spans="1:8" x14ac:dyDescent="0.3">
      <c r="A11" s="12" t="s">
        <v>26</v>
      </c>
      <c r="B11" s="15" t="s">
        <v>52</v>
      </c>
      <c r="C11" s="19" t="s">
        <v>130</v>
      </c>
      <c r="D11" s="17" t="s">
        <v>72</v>
      </c>
      <c r="E11" s="14" t="s">
        <v>103</v>
      </c>
      <c r="H11" s="13" t="s">
        <v>186</v>
      </c>
    </row>
    <row r="12" spans="1:8" x14ac:dyDescent="0.3">
      <c r="A12" s="12" t="s">
        <v>45</v>
      </c>
      <c r="B12" s="15" t="s">
        <v>42</v>
      </c>
      <c r="C12" s="19" t="s">
        <v>131</v>
      </c>
      <c r="D12" s="17" t="s">
        <v>73</v>
      </c>
      <c r="E12" s="14" t="s">
        <v>104</v>
      </c>
    </row>
    <row r="13" spans="1:8" x14ac:dyDescent="0.3">
      <c r="A13" s="12" t="s">
        <v>27</v>
      </c>
      <c r="B13" s="15" t="s">
        <v>43</v>
      </c>
      <c r="C13" s="19" t="s">
        <v>172</v>
      </c>
      <c r="D13" s="17" t="s">
        <v>74</v>
      </c>
      <c r="E13" s="14" t="s">
        <v>175</v>
      </c>
    </row>
    <row r="14" spans="1:8" x14ac:dyDescent="0.3">
      <c r="A14" s="12" t="s">
        <v>46</v>
      </c>
      <c r="B14" s="15" t="s">
        <v>53</v>
      </c>
      <c r="C14" s="19" t="s">
        <v>132</v>
      </c>
      <c r="D14" s="17" t="s">
        <v>75</v>
      </c>
      <c r="E14" s="14" t="s">
        <v>105</v>
      </c>
    </row>
    <row r="15" spans="1:8" x14ac:dyDescent="0.3">
      <c r="A15" s="12" t="s">
        <v>47</v>
      </c>
      <c r="B15" s="15" t="s">
        <v>54</v>
      </c>
      <c r="C15" s="19" t="s">
        <v>133</v>
      </c>
      <c r="D15" s="17" t="s">
        <v>76</v>
      </c>
      <c r="E15" s="14" t="s">
        <v>106</v>
      </c>
    </row>
    <row r="16" spans="1:8" x14ac:dyDescent="0.3">
      <c r="A16" s="12" t="s">
        <v>28</v>
      </c>
      <c r="B16" s="15" t="s">
        <v>55</v>
      </c>
      <c r="C16" s="19" t="s">
        <v>134</v>
      </c>
      <c r="D16" s="17" t="s">
        <v>77</v>
      </c>
      <c r="E16" s="14" t="s">
        <v>107</v>
      </c>
    </row>
    <row r="17" spans="1:4" x14ac:dyDescent="0.3">
      <c r="A17" s="12" t="s">
        <v>165</v>
      </c>
      <c r="B17" s="15" t="s">
        <v>56</v>
      </c>
      <c r="C17" s="19" t="s">
        <v>135</v>
      </c>
      <c r="D17" s="17" t="s">
        <v>78</v>
      </c>
    </row>
    <row r="18" spans="1:4" x14ac:dyDescent="0.3">
      <c r="A18" s="12" t="s">
        <v>29</v>
      </c>
      <c r="B18" s="15" t="s">
        <v>57</v>
      </c>
      <c r="C18" s="19" t="s">
        <v>136</v>
      </c>
      <c r="D18" s="17" t="s">
        <v>79</v>
      </c>
    </row>
    <row r="19" spans="1:4" x14ac:dyDescent="0.3">
      <c r="A19" s="12" t="s">
        <v>167</v>
      </c>
      <c r="B19" s="15" t="s">
        <v>58</v>
      </c>
      <c r="C19" s="19" t="s">
        <v>137</v>
      </c>
      <c r="D19" s="17" t="s">
        <v>80</v>
      </c>
    </row>
    <row r="20" spans="1:4" x14ac:dyDescent="0.3">
      <c r="A20" s="12" t="s">
        <v>30</v>
      </c>
      <c r="B20" s="15" t="s">
        <v>59</v>
      </c>
      <c r="C20" s="19" t="s">
        <v>138</v>
      </c>
      <c r="D20" s="17" t="s">
        <v>81</v>
      </c>
    </row>
    <row r="21" spans="1:4" x14ac:dyDescent="0.3">
      <c r="A21" s="12" t="s">
        <v>31</v>
      </c>
      <c r="B21" s="15" t="s">
        <v>60</v>
      </c>
      <c r="C21" s="19" t="s">
        <v>139</v>
      </c>
      <c r="D21" s="17" t="s">
        <v>82</v>
      </c>
    </row>
    <row r="22" spans="1:4" x14ac:dyDescent="0.3">
      <c r="A22" s="12" t="s">
        <v>32</v>
      </c>
      <c r="B22" s="15" t="s">
        <v>61</v>
      </c>
      <c r="C22" s="19" t="s">
        <v>140</v>
      </c>
      <c r="D22" s="17" t="s">
        <v>83</v>
      </c>
    </row>
    <row r="23" spans="1:4" x14ac:dyDescent="0.3">
      <c r="A23" s="12" t="s">
        <v>33</v>
      </c>
      <c r="B23" s="15" t="s">
        <v>62</v>
      </c>
      <c r="C23" s="19" t="s">
        <v>141</v>
      </c>
      <c r="D23" s="17" t="s">
        <v>84</v>
      </c>
    </row>
    <row r="24" spans="1:4" x14ac:dyDescent="0.3">
      <c r="A24" s="12" t="s">
        <v>34</v>
      </c>
      <c r="B24" s="15" t="s">
        <v>163</v>
      </c>
      <c r="C24" s="19" t="s">
        <v>173</v>
      </c>
      <c r="D24" s="17" t="s">
        <v>85</v>
      </c>
    </row>
    <row r="25" spans="1:4" x14ac:dyDescent="0.3">
      <c r="A25" s="12" t="s">
        <v>166</v>
      </c>
      <c r="B25" s="15" t="s">
        <v>164</v>
      </c>
      <c r="C25" s="19" t="s">
        <v>142</v>
      </c>
      <c r="D25" s="17" t="s">
        <v>86</v>
      </c>
    </row>
    <row r="26" spans="1:4" x14ac:dyDescent="0.3">
      <c r="A26" s="12" t="s">
        <v>35</v>
      </c>
      <c r="C26" s="19" t="s">
        <v>143</v>
      </c>
      <c r="D26" s="17" t="s">
        <v>87</v>
      </c>
    </row>
    <row r="27" spans="1:4" x14ac:dyDescent="0.3">
      <c r="C27" s="19" t="s">
        <v>144</v>
      </c>
      <c r="D27" s="17" t="s">
        <v>88</v>
      </c>
    </row>
    <row r="28" spans="1:4" x14ac:dyDescent="0.3">
      <c r="D28" s="17" t="s">
        <v>89</v>
      </c>
    </row>
    <row r="29" spans="1:4" x14ac:dyDescent="0.3">
      <c r="D29" s="17" t="s">
        <v>90</v>
      </c>
    </row>
    <row r="30" spans="1:4" x14ac:dyDescent="0.3">
      <c r="D30" s="17" t="s">
        <v>91</v>
      </c>
    </row>
    <row r="31" spans="1:4" x14ac:dyDescent="0.3">
      <c r="D31" s="17" t="s">
        <v>92</v>
      </c>
    </row>
    <row r="33" spans="4:4" x14ac:dyDescent="0.3">
      <c r="D33" s="59" t="s">
        <v>187</v>
      </c>
    </row>
    <row r="34" spans="4:4" x14ac:dyDescent="0.3">
      <c r="D34" s="17" t="s">
        <v>188</v>
      </c>
    </row>
    <row r="35" spans="4:4" x14ac:dyDescent="0.3">
      <c r="D35" s="17" t="s">
        <v>189</v>
      </c>
    </row>
    <row r="36" spans="4:4" x14ac:dyDescent="0.3">
      <c r="D36" s="17" t="s">
        <v>190</v>
      </c>
    </row>
    <row r="37" spans="4:4" x14ac:dyDescent="0.3">
      <c r="D37" s="17" t="s">
        <v>191</v>
      </c>
    </row>
    <row r="38" spans="4:4" x14ac:dyDescent="0.3">
      <c r="D38" s="17" t="s">
        <v>192</v>
      </c>
    </row>
    <row r="39" spans="4:4" x14ac:dyDescent="0.3">
      <c r="D39" s="17" t="s">
        <v>193</v>
      </c>
    </row>
    <row r="40" spans="4:4" x14ac:dyDescent="0.3">
      <c r="D40" s="17" t="s">
        <v>194</v>
      </c>
    </row>
    <row r="41" spans="4:4" x14ac:dyDescent="0.3">
      <c r="D41" s="17" t="s">
        <v>195</v>
      </c>
    </row>
    <row r="42" spans="4:4" x14ac:dyDescent="0.3">
      <c r="D42" s="17" t="s">
        <v>196</v>
      </c>
    </row>
    <row r="43" spans="4:4" x14ac:dyDescent="0.3">
      <c r="D43" s="17" t="s">
        <v>197</v>
      </c>
    </row>
    <row r="44" spans="4:4" x14ac:dyDescent="0.3">
      <c r="D44" s="17" t="s">
        <v>198</v>
      </c>
    </row>
    <row r="45" spans="4:4" x14ac:dyDescent="0.3">
      <c r="D45" s="17" t="s">
        <v>199</v>
      </c>
    </row>
    <row r="46" spans="4:4" x14ac:dyDescent="0.3">
      <c r="D46" s="17" t="s">
        <v>200</v>
      </c>
    </row>
    <row r="48" spans="4:4" ht="31.2" x14ac:dyDescent="0.3">
      <c r="D48" s="60" t="s">
        <v>203</v>
      </c>
    </row>
    <row r="49" spans="4:4" x14ac:dyDescent="0.3">
      <c r="D49" s="17" t="s">
        <v>202</v>
      </c>
    </row>
    <row r="50" spans="4:4" x14ac:dyDescent="0.3">
      <c r="D50" s="17" t="s">
        <v>201</v>
      </c>
    </row>
    <row r="51" spans="4:4" x14ac:dyDescent="0.3">
      <c r="D51" s="17" t="s">
        <v>204</v>
      </c>
    </row>
    <row r="52" spans="4:4" x14ac:dyDescent="0.3">
      <c r="D52" s="17" t="s">
        <v>205</v>
      </c>
    </row>
    <row r="53" spans="4:4" x14ac:dyDescent="0.3">
      <c r="D53" s="17" t="s">
        <v>206</v>
      </c>
    </row>
    <row r="54" spans="4:4" x14ac:dyDescent="0.3">
      <c r="D54" s="17" t="s">
        <v>207</v>
      </c>
    </row>
    <row r="55" spans="4:4" x14ac:dyDescent="0.3">
      <c r="D55" s="17" t="s">
        <v>210</v>
      </c>
    </row>
    <row r="56" spans="4:4" x14ac:dyDescent="0.3">
      <c r="D56" s="17" t="s">
        <v>209</v>
      </c>
    </row>
    <row r="57" spans="4:4" x14ac:dyDescent="0.3">
      <c r="D57" s="17" t="s">
        <v>208</v>
      </c>
    </row>
    <row r="58" spans="4:4" x14ac:dyDescent="0.3">
      <c r="D58" s="17" t="s">
        <v>211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CALCULATION</vt:lpstr>
      <vt:lpstr>DAILY MEAL PLAN</vt:lpstr>
      <vt:lpstr>CHOICES</vt:lpstr>
      <vt:lpstr>Sheet1</vt:lpstr>
      <vt:lpstr>BLUE</vt:lpstr>
      <vt:lpstr>GREEN</vt:lpstr>
      <vt:lpstr>ORANGE</vt:lpstr>
      <vt:lpstr>'DAILY MEAL PLAN'!Print_Area</vt:lpstr>
      <vt:lpstr>PURPLE</vt:lpstr>
      <vt:lpstr>RED</vt:lpstr>
      <vt:lpstr>TEASPOON</vt:lpstr>
      <vt:lpstr>YELLOW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Stranberg</dc:creator>
  <cp:lastModifiedBy>Theotokos</cp:lastModifiedBy>
  <cp:lastPrinted>2015-08-18T20:41:56Z</cp:lastPrinted>
  <dcterms:created xsi:type="dcterms:W3CDTF">2015-08-14T15:16:51Z</dcterms:created>
  <dcterms:modified xsi:type="dcterms:W3CDTF">2015-09-05T11:46:46Z</dcterms:modified>
</cp:coreProperties>
</file>